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ncy.Saechao\OneDrive - California State Parks\Documents\Grants\Final Award\"/>
    </mc:Choice>
  </mc:AlternateContent>
  <xr:revisionPtr revIDLastSave="0" documentId="13_ncr:1_{A986B72E-010F-44DD-B8CD-B4F120F672A8}" xr6:coauthVersionLast="47" xr6:coauthVersionMax="47" xr10:uidLastSave="{00000000-0000-0000-0000-000000000000}"/>
  <bookViews>
    <workbookView xWindow="-25785" yWindow="2430" windowWidth="20205" windowHeight="11835" xr2:uid="{965490DD-CF75-4B3A-BDF7-F534E8C84297}"/>
  </bookViews>
  <sheets>
    <sheet name="Education and Safety" sheetId="1" r:id="rId1"/>
  </sheets>
  <definedNames>
    <definedName name="_xlnm.Print_Titles" localSheetId="0">'Education and Safety'!$1:$1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1" l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2" i="1"/>
  <c r="F22" i="1"/>
  <c r="G22" i="1" l="1"/>
</calcChain>
</file>

<file path=xl/sharedStrings.xml><?xml version="1.0" encoding="utf-8"?>
<sst xmlns="http://schemas.openxmlformats.org/spreadsheetml/2006/main" count="66" uniqueCount="54">
  <si>
    <t>TOTALS</t>
  </si>
  <si>
    <t>El Dorado County CAO</t>
  </si>
  <si>
    <t>USFS - Tahoe National Forest</t>
  </si>
  <si>
    <t>Balance</t>
  </si>
  <si>
    <t>Amount Awarded</t>
  </si>
  <si>
    <t>Amount Requested</t>
  </si>
  <si>
    <t>Total Project Score</t>
  </si>
  <si>
    <t>Project Number</t>
  </si>
  <si>
    <t>Project Title</t>
  </si>
  <si>
    <t>Applicant</t>
  </si>
  <si>
    <t>#</t>
  </si>
  <si>
    <t xml:space="preserve"> Eastern Sierra Avalanche Center</t>
  </si>
  <si>
    <t>Education &amp; Safety</t>
  </si>
  <si>
    <t>G21-04-44-S01</t>
  </si>
  <si>
    <t>Sierra Avalanche Center</t>
  </si>
  <si>
    <t>G21-04-51-S01</t>
  </si>
  <si>
    <t>G21-02-20-S01</t>
  </si>
  <si>
    <t xml:space="preserve"> Desert Group Search and Rescue Volunteer, Inc.</t>
  </si>
  <si>
    <t>G21-04-09-S01</t>
  </si>
  <si>
    <t>BLM - El Centro Field Office</t>
  </si>
  <si>
    <t>El Centro Safety</t>
  </si>
  <si>
    <t>G21-01-09-S01</t>
  </si>
  <si>
    <t>City of Santa Maria Recreation and Parks</t>
  </si>
  <si>
    <t>Ride3 Program ATVs</t>
  </si>
  <si>
    <t>G21-03-80-S01</t>
  </si>
  <si>
    <t xml:space="preserve"> USFS - Shasta-Trinity National Forest</t>
  </si>
  <si>
    <t>Mt. Shasta Avalanche Education</t>
  </si>
  <si>
    <t>G21-02-16-S01</t>
  </si>
  <si>
    <t>BLM - Needles Field Office</t>
  </si>
  <si>
    <t>Education &amp; Safety - OHV Education Outreach</t>
  </si>
  <si>
    <t>G21-01-12-S01</t>
  </si>
  <si>
    <t>G21-03-06-S01</t>
  </si>
  <si>
    <t>Main Street Murals, Inc</t>
  </si>
  <si>
    <t>G21-04-46-S01</t>
  </si>
  <si>
    <t>USFS - Sierra National Forest</t>
  </si>
  <si>
    <t>Education 2022</t>
  </si>
  <si>
    <t>G21-02-17-S01</t>
  </si>
  <si>
    <t>Friends of Jawbone</t>
  </si>
  <si>
    <t>Education &amp; Safety - OwlsheadGPS 2022</t>
  </si>
  <si>
    <t>G21-04-13-S01</t>
  </si>
  <si>
    <t>Imperial County Sheriff's Office</t>
  </si>
  <si>
    <t>Safety</t>
  </si>
  <si>
    <t>G21-03-09-S02</t>
  </si>
  <si>
    <t>Butte County Sheriff's Search and Rescue, Inc.</t>
  </si>
  <si>
    <t>G21-04-30-S01</t>
  </si>
  <si>
    <t>G21-03-09-S01</t>
  </si>
  <si>
    <t>Los Angeles Police Department</t>
  </si>
  <si>
    <t>G21-03-66-S01</t>
  </si>
  <si>
    <t>Tread Lightly!, Inc.</t>
  </si>
  <si>
    <t>G21-04-26-S01</t>
  </si>
  <si>
    <t>Santa Clara County Parks and Recreation Department</t>
  </si>
  <si>
    <t>G21-03-19-S01</t>
  </si>
  <si>
    <t>Plumas County Search and Rescue</t>
  </si>
  <si>
    <t>G21-04-42-S01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</si>
</sst>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/>
    <xf numFmtId="164" fontId="5" fillId="0" borderId="1" xfId="1" applyNumberFormat="1" applyFont="1" applyFill="1" applyBorder="1" applyAlignment="1">
      <alignment vertical="top"/>
    </xf>
    <xf numFmtId="164" fontId="5" fillId="0" borderId="1" xfId="0" applyNumberFormat="1" applyFont="1" applyBorder="1" applyAlignment="1">
      <alignment vertical="top"/>
    </xf>
    <xf numFmtId="2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164" fontId="5" fillId="2" borderId="1" xfId="1" applyNumberFormat="1" applyFont="1" applyFill="1" applyBorder="1" applyAlignment="1">
      <alignment vertical="top"/>
    </xf>
    <xf numFmtId="164" fontId="5" fillId="2" borderId="1" xfId="0" applyNumberFormat="1" applyFont="1" applyFill="1" applyBorder="1" applyAlignment="1">
      <alignment vertical="top"/>
    </xf>
    <xf numFmtId="2" fontId="5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left" vertical="top" wrapText="1"/>
    </xf>
    <xf numFmtId="164" fontId="6" fillId="0" borderId="0" xfId="1" applyNumberFormat="1" applyFont="1"/>
    <xf numFmtId="164" fontId="2" fillId="0" borderId="0" xfId="0" applyNumberFormat="1" applyFont="1"/>
    <xf numFmtId="0" fontId="7" fillId="3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center" vertical="top"/>
    </xf>
    <xf numFmtId="164" fontId="5" fillId="0" borderId="1" xfId="0" applyNumberFormat="1" applyFont="1" applyFill="1" applyBorder="1" applyAlignment="1">
      <alignment vertical="top"/>
    </xf>
    <xf numFmtId="0" fontId="2" fillId="0" borderId="0" xfId="0" applyFont="1" applyFill="1"/>
    <xf numFmtId="0" fontId="5" fillId="0" borderId="3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left" vertical="top" wrapText="1"/>
    </xf>
    <xf numFmtId="2" fontId="5" fillId="0" borderId="3" xfId="0" applyNumberFormat="1" applyFont="1" applyFill="1" applyBorder="1" applyAlignment="1">
      <alignment horizontal="center" vertical="top"/>
    </xf>
    <xf numFmtId="164" fontId="5" fillId="0" borderId="3" xfId="0" applyNumberFormat="1" applyFont="1" applyFill="1" applyBorder="1" applyAlignment="1">
      <alignment vertical="top"/>
    </xf>
    <xf numFmtId="164" fontId="5" fillId="0" borderId="3" xfId="1" applyNumberFormat="1" applyFont="1" applyFill="1" applyBorder="1" applyAlignment="1">
      <alignment vertical="top"/>
    </xf>
    <xf numFmtId="0" fontId="5" fillId="2" borderId="4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right" vertical="top" wrapText="1"/>
    </xf>
    <xf numFmtId="0" fontId="4" fillId="2" borderId="2" xfId="0" applyFont="1" applyFill="1" applyBorder="1" applyAlignment="1">
      <alignment horizontal="center" vertical="top"/>
    </xf>
    <xf numFmtId="2" fontId="4" fillId="2" borderId="2" xfId="0" applyNumberFormat="1" applyFont="1" applyFill="1" applyBorder="1" applyAlignment="1">
      <alignment horizontal="center" vertical="top"/>
    </xf>
    <xf numFmtId="164" fontId="4" fillId="2" borderId="2" xfId="0" applyNumberFormat="1" applyFont="1" applyFill="1" applyBorder="1" applyAlignment="1">
      <alignment vertical="top"/>
    </xf>
    <xf numFmtId="164" fontId="4" fillId="2" borderId="2" xfId="1" applyNumberFormat="1" applyFont="1" applyFill="1" applyBorder="1" applyAlignment="1">
      <alignment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BC7E1-58D7-4DCB-9915-3EB9F3718745}">
  <dimension ref="A1:H24"/>
  <sheetViews>
    <sheetView tabSelected="1" view="pageLayout" zoomScale="110" zoomScaleNormal="100" zoomScalePageLayoutView="110" workbookViewId="0">
      <selection activeCell="E3" sqref="E3"/>
    </sheetView>
  </sheetViews>
  <sheetFormatPr defaultColWidth="2.85546875" defaultRowHeight="11.25" x14ac:dyDescent="0.2"/>
  <cols>
    <col min="1" max="1" width="4.42578125" style="3" customWidth="1"/>
    <col min="2" max="2" width="23.42578125" style="1" customWidth="1"/>
    <col min="3" max="3" width="29.140625" style="1" customWidth="1"/>
    <col min="4" max="4" width="15.42578125" style="1" customWidth="1"/>
    <col min="5" max="5" width="7.85546875" style="2" customWidth="1"/>
    <col min="6" max="6" width="10.85546875" style="2" customWidth="1"/>
    <col min="7" max="8" width="13.5703125" style="2" customWidth="1"/>
    <col min="9" max="16384" width="2.85546875" style="1"/>
  </cols>
  <sheetData>
    <row r="1" spans="1:8" ht="33.75" x14ac:dyDescent="0.2">
      <c r="A1" s="17" t="s">
        <v>10</v>
      </c>
      <c r="B1" s="17" t="s">
        <v>9</v>
      </c>
      <c r="C1" s="17" t="s">
        <v>8</v>
      </c>
      <c r="D1" s="17" t="s">
        <v>7</v>
      </c>
      <c r="E1" s="17" t="s">
        <v>6</v>
      </c>
      <c r="F1" s="17" t="s">
        <v>5</v>
      </c>
      <c r="G1" s="17" t="s">
        <v>4</v>
      </c>
      <c r="H1" s="17" t="s">
        <v>3</v>
      </c>
    </row>
    <row r="2" spans="1:8" x14ac:dyDescent="0.2">
      <c r="F2" s="16"/>
      <c r="G2" s="16"/>
      <c r="H2" s="15">
        <v>1500000</v>
      </c>
    </row>
    <row r="3" spans="1:8" ht="22.5" x14ac:dyDescent="0.2">
      <c r="A3" s="8">
        <v>1</v>
      </c>
      <c r="B3" s="9" t="s">
        <v>11</v>
      </c>
      <c r="C3" s="9" t="s">
        <v>12</v>
      </c>
      <c r="D3" s="8" t="s">
        <v>13</v>
      </c>
      <c r="E3" s="7">
        <v>55.238095238095241</v>
      </c>
      <c r="F3" s="6">
        <v>63268</v>
      </c>
      <c r="G3" s="5">
        <v>63268</v>
      </c>
      <c r="H3" s="5">
        <f t="shared" ref="H3:H20" si="0">SUM(H2-G3)</f>
        <v>1436732</v>
      </c>
    </row>
    <row r="4" spans="1:8" s="22" customFormat="1" x14ac:dyDescent="0.2">
      <c r="A4" s="28">
        <v>2</v>
      </c>
      <c r="B4" s="14" t="s">
        <v>14</v>
      </c>
      <c r="C4" s="14" t="s">
        <v>12</v>
      </c>
      <c r="D4" s="13" t="s">
        <v>15</v>
      </c>
      <c r="E4" s="12">
        <v>55.238095238095241</v>
      </c>
      <c r="F4" s="11">
        <v>128900</v>
      </c>
      <c r="G4" s="10">
        <v>128900</v>
      </c>
      <c r="H4" s="10">
        <f t="shared" si="0"/>
        <v>1307832</v>
      </c>
    </row>
    <row r="5" spans="1:8" s="22" customFormat="1" x14ac:dyDescent="0.2">
      <c r="A5" s="18">
        <v>3</v>
      </c>
      <c r="B5" s="19" t="s">
        <v>2</v>
      </c>
      <c r="C5" s="19" t="s">
        <v>12</v>
      </c>
      <c r="D5" s="18" t="s">
        <v>16</v>
      </c>
      <c r="E5" s="20">
        <v>53.333333333333336</v>
      </c>
      <c r="F5" s="21">
        <v>94514</v>
      </c>
      <c r="G5" s="5">
        <v>94514</v>
      </c>
      <c r="H5" s="5">
        <f t="shared" si="0"/>
        <v>1213318</v>
      </c>
    </row>
    <row r="6" spans="1:8" s="22" customFormat="1" ht="22.5" x14ac:dyDescent="0.2">
      <c r="A6" s="13">
        <v>4</v>
      </c>
      <c r="B6" s="14" t="s">
        <v>17</v>
      </c>
      <c r="C6" s="14" t="s">
        <v>12</v>
      </c>
      <c r="D6" s="13" t="s">
        <v>18</v>
      </c>
      <c r="E6" s="12">
        <v>53.333333333333336</v>
      </c>
      <c r="F6" s="11">
        <v>158396</v>
      </c>
      <c r="G6" s="10">
        <v>155291</v>
      </c>
      <c r="H6" s="10">
        <f t="shared" si="0"/>
        <v>1058027</v>
      </c>
    </row>
    <row r="7" spans="1:8" s="22" customFormat="1" x14ac:dyDescent="0.2">
      <c r="A7" s="18">
        <v>5</v>
      </c>
      <c r="B7" s="19" t="s">
        <v>19</v>
      </c>
      <c r="C7" s="19" t="s">
        <v>20</v>
      </c>
      <c r="D7" s="18" t="s">
        <v>21</v>
      </c>
      <c r="E7" s="20">
        <v>53.333333333333336</v>
      </c>
      <c r="F7" s="21">
        <v>200000</v>
      </c>
      <c r="G7" s="5">
        <v>200000</v>
      </c>
      <c r="H7" s="5">
        <f t="shared" si="0"/>
        <v>858027</v>
      </c>
    </row>
    <row r="8" spans="1:8" s="22" customFormat="1" ht="22.5" x14ac:dyDescent="0.2">
      <c r="A8" s="13">
        <v>6</v>
      </c>
      <c r="B8" s="14" t="s">
        <v>22</v>
      </c>
      <c r="C8" s="14" t="s">
        <v>23</v>
      </c>
      <c r="D8" s="13" t="s">
        <v>24</v>
      </c>
      <c r="E8" s="12">
        <v>48.571428571428569</v>
      </c>
      <c r="F8" s="11">
        <v>40800</v>
      </c>
      <c r="G8" s="10">
        <v>38729</v>
      </c>
      <c r="H8" s="10">
        <f t="shared" si="0"/>
        <v>819298</v>
      </c>
    </row>
    <row r="9" spans="1:8" s="22" customFormat="1" ht="22.5" x14ac:dyDescent="0.2">
      <c r="A9" s="18">
        <v>7</v>
      </c>
      <c r="B9" s="19" t="s">
        <v>25</v>
      </c>
      <c r="C9" s="19" t="s">
        <v>26</v>
      </c>
      <c r="D9" s="18" t="s">
        <v>27</v>
      </c>
      <c r="E9" s="20">
        <v>48.571428571428569</v>
      </c>
      <c r="F9" s="21">
        <v>64664</v>
      </c>
      <c r="G9" s="5">
        <v>64664</v>
      </c>
      <c r="H9" s="5">
        <f t="shared" si="0"/>
        <v>754634</v>
      </c>
    </row>
    <row r="10" spans="1:8" s="22" customFormat="1" ht="22.5" x14ac:dyDescent="0.2">
      <c r="A10" s="13">
        <v>8</v>
      </c>
      <c r="B10" s="14" t="s">
        <v>28</v>
      </c>
      <c r="C10" s="14" t="s">
        <v>29</v>
      </c>
      <c r="D10" s="13" t="s">
        <v>30</v>
      </c>
      <c r="E10" s="12">
        <v>47.619047619047613</v>
      </c>
      <c r="F10" s="11">
        <v>71530</v>
      </c>
      <c r="G10" s="10">
        <v>61530</v>
      </c>
      <c r="H10" s="10">
        <f t="shared" si="0"/>
        <v>693104</v>
      </c>
    </row>
    <row r="11" spans="1:8" s="22" customFormat="1" x14ac:dyDescent="0.2">
      <c r="A11" s="18">
        <v>9</v>
      </c>
      <c r="B11" s="19" t="s">
        <v>1</v>
      </c>
      <c r="C11" s="19" t="s">
        <v>12</v>
      </c>
      <c r="D11" s="18" t="s">
        <v>31</v>
      </c>
      <c r="E11" s="20">
        <v>47.619047619047613</v>
      </c>
      <c r="F11" s="21">
        <v>73853</v>
      </c>
      <c r="G11" s="5">
        <v>73853</v>
      </c>
      <c r="H11" s="5">
        <f t="shared" si="0"/>
        <v>619251</v>
      </c>
    </row>
    <row r="12" spans="1:8" s="22" customFormat="1" x14ac:dyDescent="0.2">
      <c r="A12" s="13">
        <v>10</v>
      </c>
      <c r="B12" s="14" t="s">
        <v>32</v>
      </c>
      <c r="C12" s="14" t="s">
        <v>12</v>
      </c>
      <c r="D12" s="13" t="s">
        <v>33</v>
      </c>
      <c r="E12" s="12">
        <v>47.619047619047613</v>
      </c>
      <c r="F12" s="11">
        <v>128016</v>
      </c>
      <c r="G12" s="10">
        <v>123061</v>
      </c>
      <c r="H12" s="10">
        <f t="shared" si="0"/>
        <v>496190</v>
      </c>
    </row>
    <row r="13" spans="1:8" s="22" customFormat="1" x14ac:dyDescent="0.2">
      <c r="A13" s="18">
        <v>11</v>
      </c>
      <c r="B13" s="19" t="s">
        <v>34</v>
      </c>
      <c r="C13" s="19" t="s">
        <v>35</v>
      </c>
      <c r="D13" s="18" t="s">
        <v>36</v>
      </c>
      <c r="E13" s="20">
        <v>45.714285714285715</v>
      </c>
      <c r="F13" s="21">
        <v>11074</v>
      </c>
      <c r="G13" s="5">
        <v>10802</v>
      </c>
      <c r="H13" s="5">
        <f t="shared" si="0"/>
        <v>485388</v>
      </c>
    </row>
    <row r="14" spans="1:8" s="22" customFormat="1" ht="22.5" x14ac:dyDescent="0.2">
      <c r="A14" s="13">
        <v>12</v>
      </c>
      <c r="B14" s="14" t="s">
        <v>37</v>
      </c>
      <c r="C14" s="14" t="s">
        <v>38</v>
      </c>
      <c r="D14" s="13" t="s">
        <v>39</v>
      </c>
      <c r="E14" s="12">
        <v>45.714285714285715</v>
      </c>
      <c r="F14" s="11">
        <v>61200</v>
      </c>
      <c r="G14" s="10">
        <v>61200</v>
      </c>
      <c r="H14" s="10">
        <f t="shared" si="0"/>
        <v>424188</v>
      </c>
    </row>
    <row r="15" spans="1:8" s="22" customFormat="1" x14ac:dyDescent="0.2">
      <c r="A15" s="18">
        <v>13</v>
      </c>
      <c r="B15" s="19" t="s">
        <v>40</v>
      </c>
      <c r="C15" s="19" t="s">
        <v>41</v>
      </c>
      <c r="D15" s="18" t="s">
        <v>42</v>
      </c>
      <c r="E15" s="20">
        <v>44.761904761904766</v>
      </c>
      <c r="F15" s="21">
        <v>23000</v>
      </c>
      <c r="G15" s="5">
        <v>23000</v>
      </c>
      <c r="H15" s="5">
        <f t="shared" si="0"/>
        <v>401188</v>
      </c>
    </row>
    <row r="16" spans="1:8" s="22" customFormat="1" ht="22.5" x14ac:dyDescent="0.2">
      <c r="A16" s="13">
        <v>14</v>
      </c>
      <c r="B16" s="14" t="s">
        <v>43</v>
      </c>
      <c r="C16" s="14" t="s">
        <v>12</v>
      </c>
      <c r="D16" s="13" t="s">
        <v>44</v>
      </c>
      <c r="E16" s="12">
        <v>44.761904761904766</v>
      </c>
      <c r="F16" s="11">
        <v>34776</v>
      </c>
      <c r="G16" s="10">
        <v>34776</v>
      </c>
      <c r="H16" s="10">
        <f t="shared" si="0"/>
        <v>366412</v>
      </c>
    </row>
    <row r="17" spans="1:8" s="22" customFormat="1" x14ac:dyDescent="0.2">
      <c r="A17" s="18">
        <v>15</v>
      </c>
      <c r="B17" s="19" t="s">
        <v>40</v>
      </c>
      <c r="C17" s="19" t="s">
        <v>12</v>
      </c>
      <c r="D17" s="18" t="s">
        <v>45</v>
      </c>
      <c r="E17" s="20">
        <v>41.904761904761905</v>
      </c>
      <c r="F17" s="21">
        <v>37139</v>
      </c>
      <c r="G17" s="5">
        <v>31139</v>
      </c>
      <c r="H17" s="5">
        <f t="shared" si="0"/>
        <v>335273</v>
      </c>
    </row>
    <row r="18" spans="1:8" s="22" customFormat="1" x14ac:dyDescent="0.2">
      <c r="A18" s="13">
        <v>16</v>
      </c>
      <c r="B18" s="14" t="s">
        <v>46</v>
      </c>
      <c r="C18" s="14" t="s">
        <v>12</v>
      </c>
      <c r="D18" s="13" t="s">
        <v>47</v>
      </c>
      <c r="E18" s="12">
        <v>41.904761904761905</v>
      </c>
      <c r="F18" s="11">
        <v>190282</v>
      </c>
      <c r="G18" s="10">
        <v>187782</v>
      </c>
      <c r="H18" s="10">
        <f t="shared" si="0"/>
        <v>147491</v>
      </c>
    </row>
    <row r="19" spans="1:8" s="22" customFormat="1" x14ac:dyDescent="0.2">
      <c r="A19" s="18">
        <v>17</v>
      </c>
      <c r="B19" s="19" t="s">
        <v>48</v>
      </c>
      <c r="C19" s="19" t="s">
        <v>12</v>
      </c>
      <c r="D19" s="18" t="s">
        <v>49</v>
      </c>
      <c r="E19" s="20">
        <v>40.952380952380949</v>
      </c>
      <c r="F19" s="21">
        <v>91022</v>
      </c>
      <c r="G19" s="5">
        <v>88714</v>
      </c>
      <c r="H19" s="5">
        <f t="shared" si="0"/>
        <v>58777</v>
      </c>
    </row>
    <row r="20" spans="1:8" s="22" customFormat="1" ht="22.5" x14ac:dyDescent="0.2">
      <c r="A20" s="13">
        <v>18</v>
      </c>
      <c r="B20" s="14" t="s">
        <v>50</v>
      </c>
      <c r="C20" s="14" t="s">
        <v>12</v>
      </c>
      <c r="D20" s="13" t="s">
        <v>51</v>
      </c>
      <c r="E20" s="12">
        <v>40</v>
      </c>
      <c r="F20" s="11">
        <v>20257</v>
      </c>
      <c r="G20" s="10">
        <v>20257</v>
      </c>
      <c r="H20" s="10">
        <f t="shared" si="0"/>
        <v>38520</v>
      </c>
    </row>
    <row r="21" spans="1:8" s="22" customFormat="1" ht="23.25" thickBot="1" x14ac:dyDescent="0.25">
      <c r="A21" s="23">
        <v>19</v>
      </c>
      <c r="B21" s="24" t="s">
        <v>52</v>
      </c>
      <c r="C21" s="24" t="s">
        <v>12</v>
      </c>
      <c r="D21" s="23" t="s">
        <v>53</v>
      </c>
      <c r="E21" s="25">
        <v>39.047619047619051</v>
      </c>
      <c r="F21" s="26">
        <v>40500</v>
      </c>
      <c r="G21" s="27">
        <v>38520</v>
      </c>
      <c r="H21" s="27">
        <v>0</v>
      </c>
    </row>
    <row r="22" spans="1:8" x14ac:dyDescent="0.2">
      <c r="A22" s="29"/>
      <c r="B22" s="30"/>
      <c r="C22" s="31" t="s">
        <v>0</v>
      </c>
      <c r="D22" s="32"/>
      <c r="E22" s="33"/>
      <c r="F22" s="34">
        <f>SUM(F3:F21)</f>
        <v>1533191</v>
      </c>
      <c r="G22" s="35">
        <f>SUM(G3:G21)</f>
        <v>1500000</v>
      </c>
      <c r="H22" s="35">
        <f>SUM(H21)</f>
        <v>0</v>
      </c>
    </row>
    <row r="24" spans="1:8" ht="15" x14ac:dyDescent="0.25">
      <c r="C24" s="4"/>
    </row>
  </sheetData>
  <sheetProtection algorithmName="SHA-512" hashValue="TCmxMnKEoQTje9PHwv1PfcetjE6jjzEIsXjanKVMkqxegwvea7jiK/t+DheM2tlXNJthdq+J1mVV0rKXdza7Fg==" saltValue="g/gV7K9FgrDfcRA3OPTJKw==" spinCount="100000" sheet="1" objects="1" scenarios="1"/>
  <printOptions horizontalCentered="1"/>
  <pageMargins left="0.25" right="0.25" top="1" bottom="1" header="0.25" footer="0.5"/>
  <pageSetup scale="90" orientation="landscape" r:id="rId1"/>
  <headerFooter>
    <oddHeader>&amp;C&amp;"Arial,Bold"&amp;10Final Awards
2021 Grants and Cooperative Agreements
Education and Safety Projects
&amp;8&amp;KFF0000Revised 10/28/2021</oddHeader>
    <oddFooter>&amp;C&amp;"Arial,Regular"&amp;10Page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Education and Safety</vt:lpstr>
      <vt:lpstr>'Education and Safety'!Print_Titles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Bates, Daniel@Parks</dc:creator>
  <cp:lastModifiedBy>Saechao, Nancy@Parks</cp:lastModifiedBy>
  <dcterms:created xsi:type="dcterms:W3CDTF">2020-09-23T22:19:06Z</dcterms:created>
  <dcterms:modified xsi:type="dcterms:W3CDTF">2021-10-29T20:55:36Z</dcterms:modified>
</cp:coreProperties>
</file>